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4240" windowHeight="137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4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2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D16" i="1"/>
  <c r="C16"/>
  <c r="B16"/>
  <c r="D15"/>
  <c r="C15"/>
  <c r="C9" s="1"/>
  <c r="E9" s="1"/>
  <c r="B15"/>
  <c r="D14"/>
  <c r="C14"/>
  <c r="B14"/>
  <c r="A9" s="1"/>
  <c r="D13"/>
  <c r="C13"/>
  <c r="B13"/>
</calcChain>
</file>

<file path=xl/sharedStrings.xml><?xml version="1.0" encoding="utf-8"?>
<sst xmlns="http://schemas.openxmlformats.org/spreadsheetml/2006/main" count="97" uniqueCount="73">
  <si>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</si>
  <si>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</si>
  <si>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</si>
  <si>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</si>
  <si>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</si>
  <si>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</si>
  <si>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</si>
  <si>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</si>
  <si>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</si>
  <si>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</si>
  <si>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</si>
  <si>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</si>
  <si>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</si>
  <si>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</si>
  <si>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</si>
  <si>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</si>
  <si>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</si>
  <si>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</si>
  <si>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</si>
  <si>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</si>
  <si>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VIALE G.B. VALENTE, 100</t>
  </si>
  <si>
    <t>00177 ROMA (RM) - Viale G.B Valente, 100 - C.F. 80230610588 C.M. RMIC82300L</t>
  </si>
  <si>
    <t>2024</t>
  </si>
  <si>
    <t>11 del 08/01/2024</t>
  </si>
  <si>
    <t>5109 del 07/01/2024</t>
  </si>
  <si>
    <t>201/2024 del 17/01/2024</t>
  </si>
  <si>
    <t>304/2024 del 14/02/2024</t>
  </si>
  <si>
    <t>59/2024 del 12/03/2024</t>
  </si>
  <si>
    <t>41PA del 30/01/2024</t>
  </si>
  <si>
    <t>43PA del 30/01/2024</t>
  </si>
  <si>
    <t>42PA del 30/01/2024</t>
  </si>
  <si>
    <t>140/00 del 31/01/2024</t>
  </si>
  <si>
    <t>14924 del 07/02/2024</t>
  </si>
  <si>
    <t>31/2024 del 17/02/2024</t>
  </si>
  <si>
    <t>21 del 03/03/2024</t>
  </si>
  <si>
    <t>500/2024 del 12/03/2024</t>
  </si>
  <si>
    <t>92/01 del 13/03/2024</t>
  </si>
  <si>
    <t>24767 del 07/03/2024</t>
  </si>
  <si>
    <t>248/2024 del 21/03/2024</t>
  </si>
  <si>
    <t>604/A/2024 del 20/03/2024</t>
  </si>
  <si>
    <t>64/2024 del 03/04/2024</t>
  </si>
  <si>
    <t>34514 del 07/04/2024</t>
  </si>
  <si>
    <t>43/PA del 16/04/2024</t>
  </si>
  <si>
    <t>49/PA del 23/04/2024</t>
  </si>
  <si>
    <t>29/2024 del 17/04/2024</t>
  </si>
  <si>
    <t>744/2024 del 18/04/2024</t>
  </si>
  <si>
    <t>778/2024 del 02/05/2024</t>
  </si>
  <si>
    <t>112 del 15/07/2024</t>
  </si>
  <si>
    <t>145/PA del 19/04/2024</t>
  </si>
  <si>
    <t>786/2024 del 30/04/2024</t>
  </si>
  <si>
    <t>FATTPA 90_24 del 02/05/2024</t>
  </si>
  <si>
    <t>A  282 del 15/07/2024</t>
  </si>
  <si>
    <t>453 del 08/05/2024</t>
  </si>
  <si>
    <t>449 del 07/05/2024</t>
  </si>
  <si>
    <t>44724 del 07/05/2024</t>
  </si>
  <si>
    <t>54569 del 07/06/2024</t>
  </si>
  <si>
    <t>64885 del 07/07/2024</t>
  </si>
  <si>
    <t>201/PA del 21/05/2024</t>
  </si>
  <si>
    <t>1656/A/2024 del 30/04/2024</t>
  </si>
  <si>
    <t>2040/240012839 del 31/05/2024</t>
  </si>
  <si>
    <t>1710000316 del 06/06/2024</t>
  </si>
  <si>
    <t>928/2024 del 30/07/2024</t>
  </si>
  <si>
    <t>48/2024 del 17/04/2024</t>
  </si>
  <si>
    <t>86/2024 del 19/07/2024</t>
  </si>
  <si>
    <t>85/2024 del 19/07/2024</t>
  </si>
  <si>
    <t>268PA del 04/07/2024</t>
  </si>
  <si>
    <t>267PA del 04/07/2024</t>
  </si>
  <si>
    <t>271PA del 04/07/2024</t>
  </si>
  <si>
    <t>269PA del 04/07/2024</t>
  </si>
  <si>
    <t>273PA del 04/07/2024</t>
  </si>
  <si>
    <t>312/01 del 01/08/2024</t>
  </si>
  <si>
    <t>102 del 07/08/2024</t>
  </si>
  <si>
    <t>FPA 141/24 del 06/08/2024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</si>
</sst>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0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d5p1="http://schemas.openxmlformats.org/officeDocument/2006/relationships" xmlns="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C9" sqref="C9:D9"/>
    </sheetView>
  </sheetViews>
  <sheetFormatPr defaultColWidth="9.140625" defaultRowHeight="1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>
      <c r="A1" s="2"/>
    </row>
    <row r="2" spans="1:9" ht="15.95" customHeight="1">
      <c r="B2" s="3" t="s">
        <v>20</v>
      </c>
    </row>
    <row r="3" spans="1:9" ht="12.75" customHeight="1">
      <c r="B3" t="s">
        <v>21</v>
      </c>
    </row>
    <row r="4" spans="1:9" ht="15.75" thickBot="1"/>
    <row r="5" spans="1:9" ht="18" customHeight="1" thickBot="1">
      <c r="B5" s="6" t="s">
        <v>17</v>
      </c>
      <c r="F5" s="15" t="s">
        <v>22</v>
      </c>
    </row>
    <row r="7" spans="1:9" s="17" customFormat="1" ht="24.95" customHeight="1">
      <c r="A7" s="34" t="s">
        <v>1</v>
      </c>
      <c r="B7" s="35"/>
      <c r="C7" s="35"/>
      <c r="D7" s="35"/>
      <c r="E7" s="35"/>
      <c r="F7" s="36"/>
    </row>
    <row r="8" spans="1:9" ht="30.75" customHeight="1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>
      <c r="A9" s="37">
        <f>SUM(B13:B16)</f>
        <v>50</v>
      </c>
      <c r="B9" s="33"/>
      <c r="C9" s="32">
        <f>SUM(C13:C16)</f>
        <v>100949.37</v>
      </c>
      <c r="D9" s="33"/>
      <c r="E9" s="38">
        <f>('Trimestre 1'!H1+'Trimestre 2'!H1+'Trimestre 3'!H1+'Trimestre 4'!H1)/C9</f>
        <v>-16.707083164560611</v>
      </c>
      <c r="F9" s="39"/>
    </row>
    <row r="10" spans="1:9" ht="20.100000000000001" customHeight="1" thickBot="1">
      <c r="A10" s="18"/>
      <c r="B10" s="18"/>
      <c r="C10" s="19"/>
      <c r="D10" s="18"/>
      <c r="E10" s="20"/>
      <c r="F10" s="27"/>
    </row>
    <row r="11" spans="1:9" s="17" customFormat="1" ht="24.95" customHeight="1">
      <c r="A11" s="40" t="s">
        <v>2</v>
      </c>
      <c r="B11" s="41"/>
      <c r="C11" s="41"/>
      <c r="D11" s="41"/>
      <c r="E11" s="41"/>
      <c r="F11" s="42"/>
    </row>
    <row r="12" spans="1:9" ht="46.5" customHeight="1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>
      <c r="A13" s="25" t="s">
        <v>13</v>
      </c>
      <c r="B13" s="14">
        <f>'Trimestre 1'!C1</f>
        <v>4</v>
      </c>
      <c r="C13" s="26">
        <f>'Trimestre 1'!B1</f>
        <v>8115.5</v>
      </c>
      <c r="D13" s="26">
        <f>'Trimestre 1'!G1</f>
        <v>-30</v>
      </c>
      <c r="E13" s="26">
        <v>1309.45</v>
      </c>
      <c r="F13" s="30">
        <v>2</v>
      </c>
      <c r="G13" s="4"/>
      <c r="H13" s="5"/>
      <c r="I13" s="5"/>
    </row>
    <row r="14" spans="1:9" ht="22.5" customHeight="1">
      <c r="A14" s="25" t="s">
        <v>14</v>
      </c>
      <c r="B14" s="14">
        <f>'Trimestre 2'!C1</f>
        <v>14</v>
      </c>
      <c r="C14" s="26">
        <f>'Trimestre 2'!B1</f>
        <v>22187.5</v>
      </c>
      <c r="D14" s="26">
        <f>'Trimestre 2'!G1</f>
        <v>-28.93544338028169</v>
      </c>
      <c r="E14" s="26">
        <v>1309.45</v>
      </c>
      <c r="F14" s="30">
        <v>2</v>
      </c>
    </row>
    <row r="15" spans="1:9" ht="22.5" customHeight="1">
      <c r="A15" s="25" t="s">
        <v>15</v>
      </c>
      <c r="B15" s="14">
        <f>'Trimestre 3'!C1</f>
        <v>32</v>
      </c>
      <c r="C15" s="26">
        <f>'Trimestre 3'!B1</f>
        <v>70646.37</v>
      </c>
      <c r="D15" s="26">
        <f>'Trimestre 3'!G1</f>
        <v>-11.339568756328175</v>
      </c>
      <c r="E15" s="26">
        <v>524.6</v>
      </c>
      <c r="F15" s="30">
        <v>2</v>
      </c>
    </row>
    <row r="16" spans="1:9" ht="21.75" customHeight="1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8115.5</v>
      </c>
      <c r="C1" s="31">
        <f>COUNTA(A4:A203)</f>
        <v>4</v>
      </c>
      <c r="G1" s="13">
        <f>IF(B1&lt;&gt;0,H1/B1,0)</f>
        <v>-30</v>
      </c>
      <c r="H1" s="12">
        <f>SUM(H4:H195)</f>
        <v>-243465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23</v>
      </c>
      <c r="B4" s="9">
        <v>1800</v>
      </c>
      <c r="C4" s="10">
        <v>45408</v>
      </c>
      <c r="D4" s="10">
        <v>45378</v>
      </c>
      <c r="E4" s="10"/>
      <c r="F4" s="10"/>
      <c r="G4" s="1">
        <f>D4-C4-(F4-E4)</f>
        <v>-30</v>
      </c>
      <c r="H4" s="9">
        <f>B4*G4</f>
        <v>-54000</v>
      </c>
    </row>
    <row r="5" spans="1:8">
      <c r="A5" s="16" t="s">
        <v>24</v>
      </c>
      <c r="B5" s="9">
        <v>95.5</v>
      </c>
      <c r="C5" s="10">
        <v>45408</v>
      </c>
      <c r="D5" s="10">
        <v>45378</v>
      </c>
      <c r="E5" s="10"/>
      <c r="F5" s="10"/>
      <c r="G5" s="1">
        <f t="shared" ref="G5:G68" si="0">D5-C5-(F5-E5)</f>
        <v>-30</v>
      </c>
      <c r="H5" s="9">
        <f t="shared" ref="H5:H68" si="1">B5*G5</f>
        <v>-2865</v>
      </c>
    </row>
    <row r="6" spans="1:8">
      <c r="A6" s="16" t="s">
        <v>25</v>
      </c>
      <c r="B6" s="9">
        <v>1375</v>
      </c>
      <c r="C6" s="10">
        <v>45408</v>
      </c>
      <c r="D6" s="10">
        <v>45378</v>
      </c>
      <c r="E6" s="10"/>
      <c r="F6" s="10"/>
      <c r="G6" s="1">
        <f t="shared" si="0"/>
        <v>-30</v>
      </c>
      <c r="H6" s="9">
        <f t="shared" si="1"/>
        <v>-41250</v>
      </c>
    </row>
    <row r="7" spans="1:8">
      <c r="A7" s="16" t="s">
        <v>27</v>
      </c>
      <c r="B7" s="9">
        <v>4845</v>
      </c>
      <c r="C7" s="10">
        <v>45408</v>
      </c>
      <c r="D7" s="10">
        <v>45378</v>
      </c>
      <c r="E7" s="10"/>
      <c r="F7" s="10"/>
      <c r="G7" s="1">
        <f t="shared" si="0"/>
        <v>-30</v>
      </c>
      <c r="H7" s="9">
        <f t="shared" si="1"/>
        <v>-145350</v>
      </c>
    </row>
    <row r="8" spans="1:8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22187.5</v>
      </c>
      <c r="C1" s="31">
        <f>COUNTA(A4:A203)</f>
        <v>14</v>
      </c>
      <c r="G1" s="13">
        <f>IF(B1&lt;&gt;0,H1/B1,0)</f>
        <v>-28.93544338028169</v>
      </c>
      <c r="H1" s="12">
        <f>SUM(H4:H195)</f>
        <v>-642005.14999999991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26</v>
      </c>
      <c r="B4" s="9">
        <v>931.45</v>
      </c>
      <c r="C4" s="10">
        <v>45408</v>
      </c>
      <c r="D4" s="10">
        <v>45401</v>
      </c>
      <c r="E4" s="10"/>
      <c r="F4" s="10"/>
      <c r="G4" s="1">
        <f>D4-C4-(F4-E4)</f>
        <v>-7</v>
      </c>
      <c r="H4" s="9">
        <f>B4*G4</f>
        <v>-6520.15</v>
      </c>
    </row>
    <row r="5" spans="1:8">
      <c r="A5" s="16" t="s">
        <v>28</v>
      </c>
      <c r="B5" s="9">
        <v>506.06</v>
      </c>
      <c r="C5" s="10">
        <v>45431</v>
      </c>
      <c r="D5" s="10">
        <v>45401</v>
      </c>
      <c r="E5" s="10"/>
      <c r="F5" s="10"/>
      <c r="G5" s="1">
        <f t="shared" ref="G5:G68" si="0">D5-C5-(F5-E5)</f>
        <v>-30</v>
      </c>
      <c r="H5" s="9">
        <f t="shared" ref="H5:H68" si="1">B5*G5</f>
        <v>-15181.8</v>
      </c>
    </row>
    <row r="6" spans="1:8">
      <c r="A6" s="16" t="s">
        <v>29</v>
      </c>
      <c r="B6" s="9">
        <v>1497.09</v>
      </c>
      <c r="C6" s="10">
        <v>45431</v>
      </c>
      <c r="D6" s="10">
        <v>45401</v>
      </c>
      <c r="E6" s="10"/>
      <c r="F6" s="10"/>
      <c r="G6" s="1">
        <f t="shared" si="0"/>
        <v>-30</v>
      </c>
      <c r="H6" s="9">
        <f t="shared" si="1"/>
        <v>-44912.7</v>
      </c>
    </row>
    <row r="7" spans="1:8">
      <c r="A7" s="16" t="s">
        <v>30</v>
      </c>
      <c r="B7" s="9">
        <v>1855.54</v>
      </c>
      <c r="C7" s="10">
        <v>45431</v>
      </c>
      <c r="D7" s="10">
        <v>45401</v>
      </c>
      <c r="E7" s="10"/>
      <c r="F7" s="10"/>
      <c r="G7" s="1">
        <f t="shared" si="0"/>
        <v>-30</v>
      </c>
      <c r="H7" s="9">
        <f t="shared" si="1"/>
        <v>-55666.2</v>
      </c>
    </row>
    <row r="8" spans="1:8">
      <c r="A8" s="16" t="s">
        <v>31</v>
      </c>
      <c r="B8" s="9">
        <v>2050</v>
      </c>
      <c r="C8" s="10">
        <v>45431</v>
      </c>
      <c r="D8" s="10">
        <v>45401</v>
      </c>
      <c r="E8" s="10"/>
      <c r="F8" s="10"/>
      <c r="G8" s="1">
        <f t="shared" si="0"/>
        <v>-30</v>
      </c>
      <c r="H8" s="9">
        <f t="shared" si="1"/>
        <v>-61500</v>
      </c>
    </row>
    <row r="9" spans="1:8">
      <c r="A9" s="16" t="s">
        <v>32</v>
      </c>
      <c r="B9" s="9">
        <v>95.5</v>
      </c>
      <c r="C9" s="10">
        <v>45408</v>
      </c>
      <c r="D9" s="10">
        <v>45401</v>
      </c>
      <c r="E9" s="10"/>
      <c r="F9" s="10"/>
      <c r="G9" s="1">
        <f t="shared" si="0"/>
        <v>-7</v>
      </c>
      <c r="H9" s="9">
        <f t="shared" si="1"/>
        <v>-668.5</v>
      </c>
    </row>
    <row r="10" spans="1:8">
      <c r="A10" s="16" t="s">
        <v>33</v>
      </c>
      <c r="B10" s="9">
        <v>168.46</v>
      </c>
      <c r="C10" s="10">
        <v>45431</v>
      </c>
      <c r="D10" s="10">
        <v>45401</v>
      </c>
      <c r="E10" s="10"/>
      <c r="F10" s="10"/>
      <c r="G10" s="1">
        <f t="shared" si="0"/>
        <v>-30</v>
      </c>
      <c r="H10" s="9">
        <f t="shared" si="1"/>
        <v>-5053.8</v>
      </c>
    </row>
    <row r="11" spans="1:8">
      <c r="A11" s="16" t="s">
        <v>35</v>
      </c>
      <c r="B11" s="9">
        <v>293.39999999999998</v>
      </c>
      <c r="C11" s="10">
        <v>45431</v>
      </c>
      <c r="D11" s="10">
        <v>45401</v>
      </c>
      <c r="E11" s="10"/>
      <c r="F11" s="10"/>
      <c r="G11" s="1">
        <f t="shared" si="0"/>
        <v>-30</v>
      </c>
      <c r="H11" s="9">
        <f t="shared" si="1"/>
        <v>-8802</v>
      </c>
    </row>
    <row r="12" spans="1:8">
      <c r="A12" s="16" t="s">
        <v>36</v>
      </c>
      <c r="B12" s="9">
        <v>300</v>
      </c>
      <c r="C12" s="10">
        <v>45431</v>
      </c>
      <c r="D12" s="10">
        <v>45401</v>
      </c>
      <c r="E12" s="10"/>
      <c r="F12" s="10"/>
      <c r="G12" s="1">
        <f t="shared" si="0"/>
        <v>-30</v>
      </c>
      <c r="H12" s="9">
        <f t="shared" si="1"/>
        <v>-9000</v>
      </c>
    </row>
    <row r="13" spans="1:8">
      <c r="A13" s="16" t="s">
        <v>37</v>
      </c>
      <c r="B13" s="9">
        <v>95.5</v>
      </c>
      <c r="C13" s="10">
        <v>45431</v>
      </c>
      <c r="D13" s="10">
        <v>45401</v>
      </c>
      <c r="E13" s="10"/>
      <c r="F13" s="10"/>
      <c r="G13" s="1">
        <f t="shared" si="0"/>
        <v>-30</v>
      </c>
      <c r="H13" s="9">
        <f t="shared" si="1"/>
        <v>-2865</v>
      </c>
    </row>
    <row r="14" spans="1:8">
      <c r="A14" s="16" t="s">
        <v>38</v>
      </c>
      <c r="B14" s="9">
        <v>1074</v>
      </c>
      <c r="C14" s="10">
        <v>45431</v>
      </c>
      <c r="D14" s="10">
        <v>45401</v>
      </c>
      <c r="E14" s="10"/>
      <c r="F14" s="10"/>
      <c r="G14" s="1">
        <f t="shared" si="0"/>
        <v>-30</v>
      </c>
      <c r="H14" s="9">
        <f t="shared" si="1"/>
        <v>-32220</v>
      </c>
    </row>
    <row r="15" spans="1:8">
      <c r="A15" s="16" t="s">
        <v>39</v>
      </c>
      <c r="B15" s="9">
        <v>1920</v>
      </c>
      <c r="C15" s="10">
        <v>45431</v>
      </c>
      <c r="D15" s="10">
        <v>45401</v>
      </c>
      <c r="E15" s="10"/>
      <c r="F15" s="10"/>
      <c r="G15" s="1">
        <f t="shared" si="0"/>
        <v>-30</v>
      </c>
      <c r="H15" s="9">
        <f t="shared" si="1"/>
        <v>-57600</v>
      </c>
    </row>
    <row r="16" spans="1:8">
      <c r="A16" s="16" t="s">
        <v>40</v>
      </c>
      <c r="B16" s="9">
        <v>11305</v>
      </c>
      <c r="C16" s="10">
        <v>45431</v>
      </c>
      <c r="D16" s="10">
        <v>45401</v>
      </c>
      <c r="E16" s="10"/>
      <c r="F16" s="10"/>
      <c r="G16" s="1">
        <f t="shared" si="0"/>
        <v>-30</v>
      </c>
      <c r="H16" s="9">
        <f t="shared" si="1"/>
        <v>-339150</v>
      </c>
    </row>
    <row r="17" spans="1:8">
      <c r="A17" s="16" t="s">
        <v>41</v>
      </c>
      <c r="B17" s="9">
        <v>95.5</v>
      </c>
      <c r="C17" s="10">
        <v>45431</v>
      </c>
      <c r="D17" s="10">
        <v>45401</v>
      </c>
      <c r="E17" s="10"/>
      <c r="F17" s="10"/>
      <c r="G17" s="1">
        <f t="shared" si="0"/>
        <v>-30</v>
      </c>
      <c r="H17" s="9">
        <f t="shared" si="1"/>
        <v>-2865</v>
      </c>
    </row>
    <row r="18" spans="1:8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70646.37</v>
      </c>
      <c r="C1" s="31">
        <f>COUNTA(A4:A203)</f>
        <v>32</v>
      </c>
      <c r="G1" s="13">
        <f>IF(B1&lt;&gt;0,H1/B1,0)</f>
        <v>-11.339568756328175</v>
      </c>
      <c r="H1" s="12">
        <f>SUM(H4:H195)</f>
        <v>-801099.37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34</v>
      </c>
      <c r="B4" s="9">
        <v>2950</v>
      </c>
      <c r="C4" s="10">
        <v>45431</v>
      </c>
      <c r="D4" s="10">
        <v>45514</v>
      </c>
      <c r="E4" s="10"/>
      <c r="F4" s="10"/>
      <c r="G4" s="1">
        <f>D4-C4-(F4-E4)</f>
        <v>83</v>
      </c>
      <c r="H4" s="9">
        <f>B4*G4</f>
        <v>244850</v>
      </c>
    </row>
    <row r="5" spans="1:8">
      <c r="A5" s="16" t="s">
        <v>42</v>
      </c>
      <c r="B5" s="9">
        <v>1484.98</v>
      </c>
      <c r="C5" s="10">
        <v>45519</v>
      </c>
      <c r="D5" s="10">
        <v>45489</v>
      </c>
      <c r="E5" s="10"/>
      <c r="F5" s="10"/>
      <c r="G5" s="1">
        <f t="shared" ref="G5:G68" si="0">D5-C5-(F5-E5)</f>
        <v>-30</v>
      </c>
      <c r="H5" s="9">
        <f t="shared" ref="H5:H68" si="1">B5*G5</f>
        <v>-44549.4</v>
      </c>
    </row>
    <row r="6" spans="1:8">
      <c r="A6" s="16" t="s">
        <v>43</v>
      </c>
      <c r="B6" s="9">
        <v>222.51</v>
      </c>
      <c r="C6" s="10">
        <v>45519</v>
      </c>
      <c r="D6" s="10">
        <v>45489</v>
      </c>
      <c r="E6" s="10"/>
      <c r="F6" s="10"/>
      <c r="G6" s="1">
        <f t="shared" si="0"/>
        <v>-30</v>
      </c>
      <c r="H6" s="9">
        <f t="shared" si="1"/>
        <v>-6675.3</v>
      </c>
    </row>
    <row r="7" spans="1:8">
      <c r="A7" s="16" t="s">
        <v>44</v>
      </c>
      <c r="B7" s="9">
        <v>10880</v>
      </c>
      <c r="C7" s="10">
        <v>45431</v>
      </c>
      <c r="D7" s="10">
        <v>45489</v>
      </c>
      <c r="E7" s="10"/>
      <c r="F7" s="10"/>
      <c r="G7" s="1">
        <f t="shared" si="0"/>
        <v>58</v>
      </c>
      <c r="H7" s="9">
        <f t="shared" si="1"/>
        <v>631040</v>
      </c>
    </row>
    <row r="8" spans="1:8">
      <c r="A8" s="16" t="s">
        <v>45</v>
      </c>
      <c r="B8" s="9">
        <v>3054</v>
      </c>
      <c r="C8" s="10">
        <v>45519</v>
      </c>
      <c r="D8" s="10">
        <v>45489</v>
      </c>
      <c r="E8" s="10"/>
      <c r="F8" s="10"/>
      <c r="G8" s="1">
        <f t="shared" si="0"/>
        <v>-30</v>
      </c>
      <c r="H8" s="9">
        <f t="shared" si="1"/>
        <v>-91620</v>
      </c>
    </row>
    <row r="9" spans="1:8">
      <c r="A9" s="16" t="s">
        <v>46</v>
      </c>
      <c r="B9" s="9">
        <v>3175</v>
      </c>
      <c r="C9" s="10">
        <v>45519</v>
      </c>
      <c r="D9" s="10">
        <v>45489</v>
      </c>
      <c r="E9" s="10"/>
      <c r="F9" s="10"/>
      <c r="G9" s="1">
        <f t="shared" si="0"/>
        <v>-30</v>
      </c>
      <c r="H9" s="9">
        <f t="shared" si="1"/>
        <v>-95250</v>
      </c>
    </row>
    <row r="10" spans="1:8">
      <c r="A10" s="16" t="s">
        <v>47</v>
      </c>
      <c r="B10" s="9">
        <v>20160</v>
      </c>
      <c r="C10" s="10">
        <v>45519</v>
      </c>
      <c r="D10" s="10">
        <v>45489</v>
      </c>
      <c r="E10" s="10"/>
      <c r="F10" s="10"/>
      <c r="G10" s="1">
        <f t="shared" si="0"/>
        <v>-30</v>
      </c>
      <c r="H10" s="9">
        <f t="shared" si="1"/>
        <v>-604800</v>
      </c>
    </row>
    <row r="11" spans="1:8">
      <c r="A11" s="16" t="s">
        <v>48</v>
      </c>
      <c r="B11" s="9">
        <v>1181.82</v>
      </c>
      <c r="C11" s="10">
        <v>45522</v>
      </c>
      <c r="D11" s="10">
        <v>45492</v>
      </c>
      <c r="E11" s="10"/>
      <c r="F11" s="10"/>
      <c r="G11" s="1">
        <f t="shared" si="0"/>
        <v>-30</v>
      </c>
      <c r="H11" s="9">
        <f t="shared" si="1"/>
        <v>-35454.6</v>
      </c>
    </row>
    <row r="12" spans="1:8">
      <c r="A12" s="16" t="s">
        <v>49</v>
      </c>
      <c r="B12" s="9">
        <v>1963.37</v>
      </c>
      <c r="C12" s="10">
        <v>45522</v>
      </c>
      <c r="D12" s="10">
        <v>45492</v>
      </c>
      <c r="E12" s="10"/>
      <c r="F12" s="10"/>
      <c r="G12" s="1">
        <f t="shared" si="0"/>
        <v>-30</v>
      </c>
      <c r="H12" s="9">
        <f t="shared" si="1"/>
        <v>-58901.1</v>
      </c>
    </row>
    <row r="13" spans="1:8">
      <c r="A13" s="16" t="s">
        <v>50</v>
      </c>
      <c r="B13" s="9">
        <v>900</v>
      </c>
      <c r="C13" s="10">
        <v>45522</v>
      </c>
      <c r="D13" s="10">
        <v>45492</v>
      </c>
      <c r="E13" s="10"/>
      <c r="F13" s="10"/>
      <c r="G13" s="1">
        <f t="shared" si="0"/>
        <v>-30</v>
      </c>
      <c r="H13" s="9">
        <f t="shared" si="1"/>
        <v>-27000</v>
      </c>
    </row>
    <row r="14" spans="1:8">
      <c r="A14" s="16" t="s">
        <v>51</v>
      </c>
      <c r="B14" s="9">
        <v>320.5</v>
      </c>
      <c r="C14" s="10">
        <v>45522</v>
      </c>
      <c r="D14" s="10">
        <v>45492</v>
      </c>
      <c r="E14" s="10"/>
      <c r="F14" s="10"/>
      <c r="G14" s="1">
        <f t="shared" si="0"/>
        <v>-30</v>
      </c>
      <c r="H14" s="9">
        <f t="shared" si="1"/>
        <v>-9615</v>
      </c>
    </row>
    <row r="15" spans="1:8">
      <c r="A15" s="16" t="s">
        <v>52</v>
      </c>
      <c r="B15" s="9">
        <v>991</v>
      </c>
      <c r="C15" s="10">
        <v>45526</v>
      </c>
      <c r="D15" s="10">
        <v>45496</v>
      </c>
      <c r="E15" s="10"/>
      <c r="F15" s="10"/>
      <c r="G15" s="1">
        <f t="shared" si="0"/>
        <v>-30</v>
      </c>
      <c r="H15" s="9">
        <f t="shared" si="1"/>
        <v>-29730</v>
      </c>
    </row>
    <row r="16" spans="1:8">
      <c r="A16" s="16" t="s">
        <v>53</v>
      </c>
      <c r="B16" s="9">
        <v>595</v>
      </c>
      <c r="C16" s="10">
        <v>45526</v>
      </c>
      <c r="D16" s="10">
        <v>45496</v>
      </c>
      <c r="E16" s="10"/>
      <c r="F16" s="10"/>
      <c r="G16" s="1">
        <f t="shared" si="0"/>
        <v>-30</v>
      </c>
      <c r="H16" s="9">
        <f t="shared" si="1"/>
        <v>-17850</v>
      </c>
    </row>
    <row r="17" spans="1:8">
      <c r="A17" s="16" t="s">
        <v>54</v>
      </c>
      <c r="B17" s="9">
        <v>95.5</v>
      </c>
      <c r="C17" s="10">
        <v>45526</v>
      </c>
      <c r="D17" s="10">
        <v>45496</v>
      </c>
      <c r="E17" s="10"/>
      <c r="F17" s="10"/>
      <c r="G17" s="1">
        <f t="shared" si="0"/>
        <v>-30</v>
      </c>
      <c r="H17" s="9">
        <f t="shared" si="1"/>
        <v>-2865</v>
      </c>
    </row>
    <row r="18" spans="1:8">
      <c r="A18" s="16" t="s">
        <v>55</v>
      </c>
      <c r="B18" s="9">
        <v>95.5</v>
      </c>
      <c r="C18" s="10">
        <v>45526</v>
      </c>
      <c r="D18" s="10">
        <v>45496</v>
      </c>
      <c r="E18" s="10"/>
      <c r="F18" s="10"/>
      <c r="G18" s="1">
        <f t="shared" si="0"/>
        <v>-30</v>
      </c>
      <c r="H18" s="9">
        <f t="shared" si="1"/>
        <v>-2865</v>
      </c>
    </row>
    <row r="19" spans="1:8">
      <c r="A19" s="16" t="s">
        <v>56</v>
      </c>
      <c r="B19" s="9">
        <v>95.5</v>
      </c>
      <c r="C19" s="10">
        <v>45526</v>
      </c>
      <c r="D19" s="10">
        <v>45496</v>
      </c>
      <c r="E19" s="10"/>
      <c r="F19" s="10"/>
      <c r="G19" s="1">
        <f t="shared" si="0"/>
        <v>-30</v>
      </c>
      <c r="H19" s="9">
        <f t="shared" si="1"/>
        <v>-2865</v>
      </c>
    </row>
    <row r="20" spans="1:8">
      <c r="A20" s="16" t="s">
        <v>57</v>
      </c>
      <c r="B20" s="9">
        <v>2860</v>
      </c>
      <c r="C20" s="10">
        <v>45526</v>
      </c>
      <c r="D20" s="10">
        <v>45496</v>
      </c>
      <c r="E20" s="10"/>
      <c r="F20" s="10"/>
      <c r="G20" s="1">
        <f t="shared" si="0"/>
        <v>-30</v>
      </c>
      <c r="H20" s="9">
        <f t="shared" si="1"/>
        <v>-85800</v>
      </c>
    </row>
    <row r="21" spans="1:8">
      <c r="A21" s="16" t="s">
        <v>58</v>
      </c>
      <c r="B21" s="9">
        <v>493</v>
      </c>
      <c r="C21" s="10">
        <v>45527</v>
      </c>
      <c r="D21" s="10">
        <v>45504</v>
      </c>
      <c r="E21" s="10"/>
      <c r="F21" s="10"/>
      <c r="G21" s="1">
        <f t="shared" si="0"/>
        <v>-23</v>
      </c>
      <c r="H21" s="9">
        <f t="shared" si="1"/>
        <v>-11339</v>
      </c>
    </row>
    <row r="22" spans="1:8">
      <c r="A22" s="16" t="s">
        <v>59</v>
      </c>
      <c r="B22" s="9">
        <v>1616.5</v>
      </c>
      <c r="C22" s="10">
        <v>45527</v>
      </c>
      <c r="D22" s="10">
        <v>45504</v>
      </c>
      <c r="E22" s="10"/>
      <c r="F22" s="10"/>
      <c r="G22" s="1">
        <f t="shared" si="0"/>
        <v>-23</v>
      </c>
      <c r="H22" s="9">
        <f t="shared" si="1"/>
        <v>-37179.5</v>
      </c>
    </row>
    <row r="23" spans="1:8">
      <c r="A23" s="16" t="s">
        <v>60</v>
      </c>
      <c r="B23" s="9">
        <v>1200</v>
      </c>
      <c r="C23" s="10">
        <v>45527</v>
      </c>
      <c r="D23" s="10">
        <v>45504</v>
      </c>
      <c r="E23" s="10"/>
      <c r="F23" s="10"/>
      <c r="G23" s="1">
        <f t="shared" si="0"/>
        <v>-23</v>
      </c>
      <c r="H23" s="9">
        <f t="shared" si="1"/>
        <v>-27600</v>
      </c>
    </row>
    <row r="24" spans="1:8">
      <c r="A24" s="16" t="s">
        <v>61</v>
      </c>
      <c r="B24" s="9">
        <v>1300</v>
      </c>
      <c r="C24" s="10">
        <v>45535</v>
      </c>
      <c r="D24" s="10">
        <v>45506</v>
      </c>
      <c r="E24" s="10"/>
      <c r="F24" s="10"/>
      <c r="G24" s="1">
        <f t="shared" si="0"/>
        <v>-29</v>
      </c>
      <c r="H24" s="9">
        <f t="shared" si="1"/>
        <v>-37700</v>
      </c>
    </row>
    <row r="25" spans="1:8">
      <c r="A25" s="16" t="s">
        <v>62</v>
      </c>
      <c r="B25" s="9">
        <v>168.46</v>
      </c>
      <c r="C25" s="10">
        <v>45535</v>
      </c>
      <c r="D25" s="10">
        <v>45506</v>
      </c>
      <c r="E25" s="10"/>
      <c r="F25" s="10"/>
      <c r="G25" s="1">
        <f t="shared" si="0"/>
        <v>-29</v>
      </c>
      <c r="H25" s="9">
        <f t="shared" si="1"/>
        <v>-4885.34</v>
      </c>
    </row>
    <row r="26" spans="1:8">
      <c r="A26" s="16" t="s">
        <v>63</v>
      </c>
      <c r="B26" s="9">
        <v>1978.31</v>
      </c>
      <c r="C26" s="10">
        <v>45535</v>
      </c>
      <c r="D26" s="10">
        <v>45506</v>
      </c>
      <c r="E26" s="10"/>
      <c r="F26" s="10"/>
      <c r="G26" s="1">
        <f t="shared" si="0"/>
        <v>-29</v>
      </c>
      <c r="H26" s="9">
        <f t="shared" si="1"/>
        <v>-57370.99</v>
      </c>
    </row>
    <row r="27" spans="1:8">
      <c r="A27" s="16" t="s">
        <v>64</v>
      </c>
      <c r="B27" s="9">
        <v>888.46</v>
      </c>
      <c r="C27" s="10">
        <v>45535</v>
      </c>
      <c r="D27" s="10">
        <v>45506</v>
      </c>
      <c r="E27" s="10"/>
      <c r="F27" s="10"/>
      <c r="G27" s="1">
        <f t="shared" si="0"/>
        <v>-29</v>
      </c>
      <c r="H27" s="9">
        <f t="shared" si="1"/>
        <v>-25765.34</v>
      </c>
    </row>
    <row r="28" spans="1:8">
      <c r="A28" s="16" t="s">
        <v>65</v>
      </c>
      <c r="B28" s="9">
        <v>1560.34</v>
      </c>
      <c r="C28" s="10">
        <v>45544</v>
      </c>
      <c r="D28" s="10">
        <v>45514</v>
      </c>
      <c r="E28" s="10"/>
      <c r="F28" s="10"/>
      <c r="G28" s="1">
        <f t="shared" si="0"/>
        <v>-30</v>
      </c>
      <c r="H28" s="9">
        <f t="shared" si="1"/>
        <v>-46810.2</v>
      </c>
    </row>
    <row r="29" spans="1:8">
      <c r="A29" s="16" t="s">
        <v>66</v>
      </c>
      <c r="B29" s="9">
        <v>1286.23</v>
      </c>
      <c r="C29" s="10">
        <v>45544</v>
      </c>
      <c r="D29" s="10">
        <v>45514</v>
      </c>
      <c r="E29" s="10"/>
      <c r="F29" s="10"/>
      <c r="G29" s="1">
        <f t="shared" si="0"/>
        <v>-30</v>
      </c>
      <c r="H29" s="9">
        <f t="shared" si="1"/>
        <v>-38586.9</v>
      </c>
    </row>
    <row r="30" spans="1:8">
      <c r="A30" s="16" t="s">
        <v>67</v>
      </c>
      <c r="B30" s="9">
        <v>1560.34</v>
      </c>
      <c r="C30" s="10">
        <v>45544</v>
      </c>
      <c r="D30" s="10">
        <v>45514</v>
      </c>
      <c r="E30" s="10"/>
      <c r="F30" s="10"/>
      <c r="G30" s="1">
        <f t="shared" si="0"/>
        <v>-30</v>
      </c>
      <c r="H30" s="9">
        <f t="shared" si="1"/>
        <v>-46810.2</v>
      </c>
    </row>
    <row r="31" spans="1:8">
      <c r="A31" s="16" t="s">
        <v>68</v>
      </c>
      <c r="B31" s="9">
        <v>1560.34</v>
      </c>
      <c r="C31" s="10">
        <v>45544</v>
      </c>
      <c r="D31" s="10">
        <v>45514</v>
      </c>
      <c r="E31" s="10"/>
      <c r="F31" s="10"/>
      <c r="G31" s="1">
        <f t="shared" si="0"/>
        <v>-30</v>
      </c>
      <c r="H31" s="9">
        <f t="shared" si="1"/>
        <v>-46810.2</v>
      </c>
    </row>
    <row r="32" spans="1:8">
      <c r="A32" s="16" t="s">
        <v>69</v>
      </c>
      <c r="B32" s="9">
        <v>1159.71</v>
      </c>
      <c r="C32" s="10">
        <v>45544</v>
      </c>
      <c r="D32" s="10">
        <v>45514</v>
      </c>
      <c r="E32" s="10"/>
      <c r="F32" s="10"/>
      <c r="G32" s="1">
        <f t="shared" si="0"/>
        <v>-30</v>
      </c>
      <c r="H32" s="9">
        <f t="shared" si="1"/>
        <v>-34791.300000000003</v>
      </c>
    </row>
    <row r="33" spans="1:8">
      <c r="A33" s="16" t="s">
        <v>70</v>
      </c>
      <c r="B33" s="9">
        <v>300</v>
      </c>
      <c r="C33" s="10">
        <v>45544</v>
      </c>
      <c r="D33" s="10">
        <v>45514</v>
      </c>
      <c r="E33" s="10"/>
      <c r="F33" s="10"/>
      <c r="G33" s="1">
        <f t="shared" si="0"/>
        <v>-30</v>
      </c>
      <c r="H33" s="9">
        <f t="shared" si="1"/>
        <v>-9000</v>
      </c>
    </row>
    <row r="34" spans="1:8">
      <c r="A34" s="16" t="s">
        <v>71</v>
      </c>
      <c r="B34" s="9">
        <v>4400</v>
      </c>
      <c r="C34" s="10">
        <v>45544</v>
      </c>
      <c r="D34" s="10">
        <v>45514</v>
      </c>
      <c r="E34" s="10"/>
      <c r="F34" s="10"/>
      <c r="G34" s="1">
        <f t="shared" si="0"/>
        <v>-30</v>
      </c>
      <c r="H34" s="9">
        <f t="shared" si="1"/>
        <v>-132000</v>
      </c>
    </row>
    <row r="35" spans="1:8">
      <c r="A35" s="16" t="s">
        <v>72</v>
      </c>
      <c r="B35" s="9">
        <v>150</v>
      </c>
      <c r="C35" s="10">
        <v>45544</v>
      </c>
      <c r="D35" s="10">
        <v>45514</v>
      </c>
      <c r="E35" s="10"/>
      <c r="F35" s="10"/>
      <c r="G35" s="1">
        <f t="shared" si="0"/>
        <v>-30</v>
      </c>
      <c r="H35" s="9">
        <f t="shared" si="1"/>
        <v>-4500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amministrazione</cp:lastModifiedBy>
  <dcterms:created xsi:type="dcterms:W3CDTF">2006-09-16T00:00:00Z</dcterms:created>
  <dcterms:modified xsi:type="dcterms:W3CDTF">2024-10-08T16:34:09Z</dcterms:modified>
</cp:coreProperties>
</file>