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Foglio1!$A$1:$H$10</definedName>
  </definedNames>
  <calcPr calcId="125725"/>
</workbook>
</file>

<file path=xl/calcChain.xml><?xml version="1.0" encoding="utf-8"?>
<calcChain xmlns="http://schemas.openxmlformats.org/spreadsheetml/2006/main">
  <c r="G9" i="1"/>
  <c r="H9"/>
  <c r="G8"/>
  <c r="G7"/>
  <c r="G4"/>
  <c r="G6"/>
  <c r="H6"/>
  <c r="H5"/>
  <c r="H8"/>
  <c r="H3"/>
  <c r="G3"/>
  <c r="F4"/>
  <c r="F5"/>
  <c r="F6"/>
  <c r="F7"/>
  <c r="F8"/>
  <c r="F9"/>
  <c r="F10"/>
  <c r="D4"/>
  <c r="D5"/>
  <c r="D6"/>
  <c r="D7"/>
  <c r="D8"/>
  <c r="D9"/>
  <c r="D10"/>
  <c r="F3"/>
  <c r="D3"/>
  <c r="E10"/>
  <c r="C10"/>
  <c r="B10"/>
</calcChain>
</file>

<file path=xl/sharedStrings.xml><?xml version="1.0" encoding="utf-8"?>
<sst xmlns="http://schemas.openxmlformats.org/spreadsheetml/2006/main" count="15" uniqueCount="15">
  <si>
    <t>FIS</t>
  </si>
  <si>
    <t>FFSS</t>
  </si>
  <si>
    <t>IISS</t>
  </si>
  <si>
    <t>OOEE</t>
  </si>
  <si>
    <t>ooee sport</t>
  </si>
  <si>
    <t>aree rischio</t>
  </si>
  <si>
    <t>bonus</t>
  </si>
  <si>
    <t>competenza</t>
  </si>
  <si>
    <t>economie</t>
  </si>
  <si>
    <t>IIAA+vicario</t>
  </si>
  <si>
    <t>da contrattare</t>
  </si>
  <si>
    <t>tot comp+econ</t>
  </si>
  <si>
    <t>MOF 2021/22</t>
  </si>
  <si>
    <t>30% ATA</t>
  </si>
  <si>
    <t>70 % DOC</t>
  </si>
</sst>
</file>

<file path=xl/styles.xml><?xml version="1.0" encoding="utf-8"?>
<styleSheet xmlns="http://schemas.openxmlformats.org/spreadsheetml/2006/main">
  <numFmts count="1">
    <numFmt numFmtId="44" formatCode="_-&quot;€&quot;\ * #,##0.00_-;\-&quot;€&quot;\ * #,##0.00_-;_-&quot;€&quot;\ 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1" xfId="0" applyFont="1" applyBorder="1"/>
    <xf numFmtId="44" fontId="2" fillId="0" borderId="1" xfId="1" applyFont="1" applyBorder="1"/>
    <xf numFmtId="44" fontId="3" fillId="0" borderId="1" xfId="1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"/>
  <sheetViews>
    <sheetView tabSelected="1" workbookViewId="0">
      <selection activeCell="E13" sqref="E13"/>
    </sheetView>
  </sheetViews>
  <sheetFormatPr defaultRowHeight="18.75"/>
  <cols>
    <col min="1" max="1" width="14.140625" style="1" bestFit="1" customWidth="1"/>
    <col min="2" max="2" width="16.5703125" style="2" bestFit="1" customWidth="1"/>
    <col min="3" max="3" width="12.85546875" style="2" bestFit="1" customWidth="1"/>
    <col min="4" max="4" width="19.7109375" style="2" bestFit="1" customWidth="1"/>
    <col min="5" max="5" width="16.5703125" style="2" bestFit="1" customWidth="1"/>
    <col min="6" max="6" width="19" style="2" bestFit="1" customWidth="1"/>
    <col min="7" max="7" width="20.28515625" style="2" customWidth="1"/>
    <col min="8" max="8" width="19.85546875" style="2" bestFit="1" customWidth="1"/>
    <col min="9" max="9" width="9.140625" style="2"/>
    <col min="10" max="16384" width="9.140625" style="1"/>
  </cols>
  <sheetData>
    <row r="1" spans="1:8" ht="23.25">
      <c r="A1" s="4" t="s">
        <v>12</v>
      </c>
      <c r="B1" s="5"/>
      <c r="C1" s="5"/>
      <c r="D1" s="5"/>
      <c r="E1" s="5"/>
      <c r="F1" s="5"/>
      <c r="G1" s="5"/>
      <c r="H1" s="6"/>
    </row>
    <row r="2" spans="1:8">
      <c r="B2" s="2" t="s">
        <v>7</v>
      </c>
      <c r="C2" s="2" t="s">
        <v>8</v>
      </c>
      <c r="D2" s="2" t="s">
        <v>11</v>
      </c>
      <c r="E2" s="2" t="s">
        <v>9</v>
      </c>
      <c r="F2" s="2" t="s">
        <v>10</v>
      </c>
      <c r="G2" s="2" t="s">
        <v>14</v>
      </c>
      <c r="H2" s="2" t="s">
        <v>13</v>
      </c>
    </row>
    <row r="3" spans="1:8">
      <c r="A3" s="1" t="s">
        <v>0</v>
      </c>
      <c r="B3" s="2">
        <v>35552.199999999997</v>
      </c>
      <c r="C3" s="2">
        <v>812.87</v>
      </c>
      <c r="D3" s="2">
        <f>B3+C3</f>
        <v>36365.07</v>
      </c>
      <c r="E3" s="2">
        <v>4628.7</v>
      </c>
      <c r="F3" s="3">
        <f>D3-E3</f>
        <v>31736.37</v>
      </c>
      <c r="G3" s="2">
        <f>F3/100*70</f>
        <v>22215.458999999999</v>
      </c>
      <c r="H3" s="2">
        <f>F3-G3</f>
        <v>9520.9110000000001</v>
      </c>
    </row>
    <row r="4" spans="1:8">
      <c r="A4" s="1" t="s">
        <v>1</v>
      </c>
      <c r="B4" s="2">
        <v>4107.24</v>
      </c>
      <c r="D4" s="2">
        <f t="shared" ref="D4:D10" si="0">B4+C4</f>
        <v>4107.24</v>
      </c>
      <c r="F4" s="2">
        <f t="shared" ref="F4:F10" si="1">D4-E4</f>
        <v>4107.24</v>
      </c>
      <c r="G4" s="2">
        <f>F4</f>
        <v>4107.24</v>
      </c>
    </row>
    <row r="5" spans="1:8">
      <c r="A5" s="1" t="s">
        <v>2</v>
      </c>
      <c r="B5" s="2">
        <v>2271.14</v>
      </c>
      <c r="D5" s="2">
        <f t="shared" si="0"/>
        <v>2271.14</v>
      </c>
      <c r="F5" s="2">
        <f t="shared" si="1"/>
        <v>2271.14</v>
      </c>
      <c r="H5" s="2">
        <f>F5</f>
        <v>2271.14</v>
      </c>
    </row>
    <row r="6" spans="1:8">
      <c r="A6" s="1" t="s">
        <v>3</v>
      </c>
      <c r="B6" s="2">
        <v>2241.41</v>
      </c>
      <c r="D6" s="2">
        <f t="shared" si="0"/>
        <v>2241.41</v>
      </c>
      <c r="F6" s="2">
        <f t="shared" si="1"/>
        <v>2241.41</v>
      </c>
      <c r="G6" s="2">
        <f>F6-H6</f>
        <v>1568.9870000000001</v>
      </c>
      <c r="H6" s="2">
        <f>F6/100*30</f>
        <v>672.42299999999989</v>
      </c>
    </row>
    <row r="7" spans="1:8">
      <c r="A7" s="1" t="s">
        <v>4</v>
      </c>
      <c r="B7" s="2">
        <v>576.22</v>
      </c>
      <c r="D7" s="2">
        <f t="shared" si="0"/>
        <v>576.22</v>
      </c>
      <c r="F7" s="2">
        <f t="shared" si="1"/>
        <v>576.22</v>
      </c>
      <c r="G7" s="2">
        <f>F7</f>
        <v>576.22</v>
      </c>
    </row>
    <row r="8" spans="1:8">
      <c r="A8" s="1" t="s">
        <v>5</v>
      </c>
      <c r="B8" s="2">
        <v>1862.83</v>
      </c>
      <c r="D8" s="2">
        <f t="shared" si="0"/>
        <v>1862.83</v>
      </c>
      <c r="F8" s="3">
        <f t="shared" si="1"/>
        <v>1862.83</v>
      </c>
      <c r="G8" s="2">
        <f>F8-H8</f>
        <v>1303.981</v>
      </c>
      <c r="H8" s="2">
        <f>F8/100*30</f>
        <v>558.84899999999993</v>
      </c>
    </row>
    <row r="9" spans="1:8">
      <c r="A9" s="1" t="s">
        <v>6</v>
      </c>
      <c r="B9" s="2">
        <v>12583.85</v>
      </c>
      <c r="D9" s="2">
        <f t="shared" si="0"/>
        <v>12583.85</v>
      </c>
      <c r="F9" s="3">
        <f t="shared" si="1"/>
        <v>12583.85</v>
      </c>
      <c r="G9" s="2">
        <f>F9-H9</f>
        <v>8808.6949999999997</v>
      </c>
      <c r="H9" s="2">
        <f>F9/100*30</f>
        <v>3775.1550000000002</v>
      </c>
    </row>
    <row r="10" spans="1:8">
      <c r="B10" s="2">
        <f>SUM(B3:B9)</f>
        <v>59194.889999999992</v>
      </c>
      <c r="C10" s="2">
        <f>SUM(C3:C9)</f>
        <v>812.87</v>
      </c>
      <c r="D10" s="2">
        <f t="shared" si="0"/>
        <v>60007.759999999995</v>
      </c>
      <c r="E10" s="2">
        <f>SUM(E3:E9)</f>
        <v>4628.7</v>
      </c>
      <c r="F10" s="2">
        <f t="shared" si="1"/>
        <v>55379.06</v>
      </c>
    </row>
  </sheetData>
  <mergeCells count="1">
    <mergeCell ref="A1:H1"/>
  </mergeCells>
  <pageMargins left="0.26" right="0.3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amministrazione</dc:creator>
  <cp:lastModifiedBy>amministrazione</cp:lastModifiedBy>
  <cp:lastPrinted>2021-10-11T18:10:13Z</cp:lastPrinted>
  <dcterms:created xsi:type="dcterms:W3CDTF">2021-10-11T17:45:12Z</dcterms:created>
  <dcterms:modified xsi:type="dcterms:W3CDTF">2024-05-31T10:43:43Z</dcterms:modified>
</cp:coreProperties>
</file>